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附件2-海关数据\"/>
    </mc:Choice>
  </mc:AlternateContent>
  <xr:revisionPtr revIDLastSave="0" documentId="13_ncr:1_{D0C0EF46-1BEC-43B2-8C63-C5D08B3D5DF9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5" i="1"/>
  <c r="D33" i="1"/>
  <c r="D34" i="1"/>
  <c r="D35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C19" i="1" l="1"/>
  <c r="B19" i="1"/>
  <c r="C32" i="1"/>
  <c r="F19" i="1"/>
  <c r="E19" i="1"/>
  <c r="D18" i="1"/>
  <c r="G9" i="1"/>
  <c r="G10" i="1"/>
  <c r="G11" i="1"/>
  <c r="G12" i="1"/>
  <c r="G13" i="1"/>
  <c r="G14" i="1"/>
  <c r="G15" i="1"/>
  <c r="G16" i="1"/>
  <c r="G17" i="1"/>
  <c r="G18" i="1"/>
  <c r="D9" i="1"/>
  <c r="D10" i="1"/>
  <c r="D11" i="1"/>
  <c r="D12" i="1"/>
  <c r="D13" i="1"/>
  <c r="D14" i="1"/>
  <c r="D15" i="1"/>
  <c r="D16" i="1"/>
  <c r="D17" i="1"/>
  <c r="G7" i="1"/>
  <c r="G8" i="1"/>
  <c r="D7" i="1"/>
  <c r="D8" i="1"/>
  <c r="F32" i="1"/>
  <c r="E32" i="1"/>
  <c r="G5" i="1"/>
  <c r="G6" i="1"/>
  <c r="G20" i="1"/>
  <c r="G21" i="1"/>
  <c r="G4" i="1"/>
  <c r="B32" i="1"/>
  <c r="D5" i="1"/>
  <c r="D6" i="1"/>
  <c r="D20" i="1"/>
  <c r="D21" i="1"/>
  <c r="D4" i="1"/>
  <c r="D19" i="1" l="1"/>
  <c r="D32" i="1"/>
  <c r="G19" i="1"/>
  <c r="G32" i="1"/>
</calcChain>
</file>

<file path=xl/sharedStrings.xml><?xml version="1.0" encoding="utf-8"?>
<sst xmlns="http://schemas.openxmlformats.org/spreadsheetml/2006/main" count="28" uniqueCount="14">
  <si>
    <t xml:space="preserve">数据年月	</t>
  </si>
  <si>
    <t>进口</t>
  </si>
  <si>
    <t>出口</t>
  </si>
  <si>
    <t>金额（美元）</t>
  </si>
  <si>
    <t>2017年</t>
    <phoneticPr fontId="2" type="noConversion"/>
  </si>
  <si>
    <t>2018年</t>
    <phoneticPr fontId="2" type="noConversion"/>
  </si>
  <si>
    <t>2019年</t>
    <phoneticPr fontId="2" type="noConversion"/>
  </si>
  <si>
    <t>2021年合计</t>
    <phoneticPr fontId="2" type="noConversion"/>
  </si>
  <si>
    <t>2020年合计</t>
    <phoneticPr fontId="2" type="noConversion"/>
  </si>
  <si>
    <t>-</t>
    <phoneticPr fontId="2" type="noConversion"/>
  </si>
  <si>
    <t>进口数量（KG）</t>
    <phoneticPr fontId="2" type="noConversion"/>
  </si>
  <si>
    <t>单价（美元/KG）</t>
    <phoneticPr fontId="2" type="noConversion"/>
  </si>
  <si>
    <t>出口数量（KG）</t>
    <phoneticPr fontId="2" type="noConversion"/>
  </si>
  <si>
    <r>
      <t>六氟磷酸锂（28269020）2017年-2022年3月进出口数据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</si>
</sst>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;@"/>
    <numFmt numFmtId="177" formatCode="0_ "/>
    <numFmt numFmtId="178" formatCode="0_);[Red]\(0\)"/>
  </numFmts>
  <fonts count="5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/>
    <xf numFmtId="177" fontId="0" fillId="0" borderId="3" xfId="0" applyNumberFormat="1" applyFill="1" applyBorder="1"/>
    <xf numFmtId="2" fontId="0" fillId="0" borderId="21" xfId="0" applyNumberFormat="1" applyFill="1" applyBorder="1"/>
    <xf numFmtId="0" fontId="0" fillId="0" borderId="2" xfId="0" applyFill="1" applyBorder="1"/>
    <xf numFmtId="178" fontId="0" fillId="0" borderId="3" xfId="0" applyNumberFormat="1" applyFill="1" applyBorder="1"/>
    <xf numFmtId="2" fontId="0" fillId="0" borderId="4" xfId="0" applyNumberFormat="1" applyFill="1" applyBorder="1"/>
    <xf numFmtId="0" fontId="1" fillId="0" borderId="0" xfId="0" applyFont="1" applyFill="1"/>
    <xf numFmtId="177" fontId="0" fillId="0" borderId="0" xfId="0" applyNumberFormat="1" applyFill="1"/>
    <xf numFmtId="0" fontId="0" fillId="0" borderId="0" xfId="0" applyFill="1"/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/>
    <xf numFmtId="177" fontId="0" fillId="0" borderId="1" xfId="0" applyNumberFormat="1" applyFill="1" applyBorder="1"/>
    <xf numFmtId="2" fontId="0" fillId="0" borderId="20" xfId="0" applyNumberFormat="1" applyFill="1" applyBorder="1"/>
    <xf numFmtId="0" fontId="0" fillId="0" borderId="5" xfId="0" applyFill="1" applyBorder="1"/>
    <xf numFmtId="178" fontId="0" fillId="0" borderId="1" xfId="0" applyNumberFormat="1" applyFill="1" applyBorder="1"/>
    <xf numFmtId="2" fontId="0" fillId="0" borderId="6" xfId="0" applyNumberFormat="1" applyFill="1" applyBorder="1"/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/>
    <xf numFmtId="177" fontId="0" fillId="0" borderId="8" xfId="0" applyNumberFormat="1" applyFill="1" applyBorder="1"/>
    <xf numFmtId="2" fontId="0" fillId="0" borderId="22" xfId="0" applyNumberFormat="1" applyFill="1" applyBorder="1"/>
    <xf numFmtId="0" fontId="0" fillId="0" borderId="7" xfId="0" applyFill="1" applyBorder="1"/>
    <xf numFmtId="178" fontId="0" fillId="0" borderId="8" xfId="0" applyNumberFormat="1" applyFill="1" applyBorder="1"/>
    <xf numFmtId="2" fontId="0" fillId="0" borderId="9" xfId="0" applyNumberFormat="1" applyFill="1" applyBorder="1"/>
    <xf numFmtId="57" fontId="0" fillId="0" borderId="32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0" borderId="24" xfId="0" applyNumberFormat="1" applyFill="1" applyBorder="1"/>
    <xf numFmtId="0" fontId="0" fillId="0" borderId="23" xfId="0" applyFill="1" applyBorder="1"/>
    <xf numFmtId="178" fontId="0" fillId="0" borderId="0" xfId="0" applyNumberFormat="1" applyFill="1" applyBorder="1"/>
    <xf numFmtId="2" fontId="0" fillId="0" borderId="33" xfId="0" applyNumberFormat="1" applyFill="1" applyBorder="1"/>
    <xf numFmtId="3" fontId="0" fillId="0" borderId="0" xfId="0" applyNumberFormat="1" applyFill="1"/>
    <xf numFmtId="57" fontId="0" fillId="0" borderId="1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178" fontId="0" fillId="0" borderId="17" xfId="0" applyNumberFormat="1" applyFill="1" applyBorder="1"/>
    <xf numFmtId="178" fontId="0" fillId="0" borderId="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/>
    </xf>
    <xf numFmtId="0" fontId="0" fillId="0" borderId="19" xfId="0" applyFill="1" applyBorder="1"/>
    <xf numFmtId="2" fontId="0" fillId="0" borderId="20" xfId="0" applyNumberFormat="1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178" fontId="0" fillId="0" borderId="0" xfId="0" applyNumberFormat="1" applyFill="1"/>
    <xf numFmtId="2" fontId="0" fillId="0" borderId="20" xfId="0" applyNumberFormat="1" applyFill="1" applyBorder="1" applyAlignment="1">
      <alignment horizontal="center"/>
    </xf>
    <xf numFmtId="3" fontId="0" fillId="0" borderId="23" xfId="0" applyNumberFormat="1" applyFill="1" applyBorder="1"/>
    <xf numFmtId="178" fontId="0" fillId="0" borderId="12" xfId="0" applyNumberFormat="1" applyFill="1" applyBorder="1"/>
    <xf numFmtId="0" fontId="0" fillId="0" borderId="25" xfId="0" applyFill="1" applyBorder="1"/>
    <xf numFmtId="178" fontId="0" fillId="0" borderId="26" xfId="0" applyNumberFormat="1" applyFill="1" applyBorder="1"/>
    <xf numFmtId="2" fontId="0" fillId="0" borderId="27" xfId="0" applyNumberFormat="1" applyFill="1" applyBorder="1"/>
    <xf numFmtId="176" fontId="0" fillId="0" borderId="13" xfId="0" applyNumberFormat="1" applyFill="1" applyBorder="1" applyAlignment="1">
      <alignment horizontal="center" vertical="center"/>
    </xf>
    <xf numFmtId="0" fontId="0" fillId="0" borderId="16" xfId="0" applyFill="1" applyBorder="1"/>
    <xf numFmtId="176" fontId="0" fillId="0" borderId="14" xfId="0" applyNumberFormat="1" applyFill="1" applyBorder="1" applyAlignment="1">
      <alignment horizontal="center" vertical="center"/>
    </xf>
    <xf numFmtId="178" fontId="0" fillId="0" borderId="1" xfId="0" applyNumberFormat="1" applyFont="1" applyFill="1" applyBorder="1"/>
    <xf numFmtId="0" fontId="0" fillId="0" borderId="16" xfId="0" applyFill="1" applyBorder="1" applyAlignment="1">
      <alignment horizontal="right"/>
    </xf>
    <xf numFmtId="178" fontId="0" fillId="0" borderId="0" xfId="0" applyNumberFormat="1" applyFill="1" applyAlignment="1">
      <alignment horizontal="right"/>
    </xf>
    <xf numFmtId="0" fontId="0" fillId="0" borderId="18" xfId="0" applyFill="1" applyBorder="1" applyAlignment="1">
      <alignment horizontal="center" vertical="center"/>
    </xf>
    <xf numFmtId="0" fontId="0" fillId="0" borderId="28" xfId="0" applyFill="1" applyBorder="1"/>
    <xf numFmtId="177" fontId="0" fillId="0" borderId="29" xfId="0" applyNumberFormat="1" applyFill="1" applyBorder="1"/>
    <xf numFmtId="2" fontId="0" fillId="0" borderId="30" xfId="0" applyNumberFormat="1" applyFill="1" applyBorder="1"/>
    <xf numFmtId="178" fontId="0" fillId="0" borderId="29" xfId="0" applyNumberFormat="1" applyFill="1" applyBorder="1"/>
    <xf numFmtId="57" fontId="0" fillId="0" borderId="34" xfId="0" applyNumberFormat="1" applyFill="1" applyBorder="1" applyAlignment="1">
      <alignment horizontal="center" vertical="center"/>
    </xf>
    <xf numFmtId="2" fontId="0" fillId="0" borderId="31" xfId="0" applyNumberFormat="1" applyFill="1" applyBorder="1"/>
    <xf numFmtId="57" fontId="0" fillId="0" borderId="1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right" vertical="center"/>
    </xf>
    <xf numFmtId="3" fontId="1" fillId="0" borderId="0" xfId="0" applyNumberFormat="1" applyFont="1" applyFill="1"/>
    <xf numFmtId="57" fontId="0" fillId="0" borderId="35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6"/>
  <sheetViews>
    <sheetView tabSelected="1" topLeftCell="A31" workbookViewId="0">
      <selection sqref="A1:G1"/>
    </sheetView>
  </sheetViews>
  <sheetFormatPr defaultRowHeight="22.75" x14ac:dyDescent="0.55000000000000004"/>
  <cols>
    <col min="1" max="1" width="13.85546875" style="2" customWidth="1"/>
    <col min="2" max="2" width="15.640625" customWidth="1"/>
    <col min="3" max="3" width="15.42578125" customWidth="1"/>
    <col min="4" max="4" width="16.35546875" customWidth="1"/>
    <col min="5" max="5" width="14.85546875" customWidth="1"/>
    <col min="6" max="6" width="16.2109375" customWidth="1"/>
    <col min="7" max="7" width="18.42578125" customWidth="1"/>
    <col min="8" max="8" width="18.85546875" style="1" customWidth="1"/>
    <col min="9" max="10" width="12.42578125" customWidth="1"/>
    <col min="11" max="11" width="11.640625" customWidth="1"/>
  </cols>
  <sheetData>
    <row r="1" spans="1:16" ht="39" customHeight="1" thickBot="1" x14ac:dyDescent="0.6">
      <c r="A1" s="75" t="s">
        <v>13</v>
      </c>
      <c r="B1" s="75"/>
      <c r="C1" s="75"/>
      <c r="D1" s="75"/>
      <c r="E1" s="75"/>
      <c r="F1" s="75"/>
      <c r="G1" s="75"/>
    </row>
    <row r="2" spans="1:16" x14ac:dyDescent="0.55000000000000004">
      <c r="A2" s="73" t="s">
        <v>0</v>
      </c>
      <c r="B2" s="76" t="s">
        <v>1</v>
      </c>
      <c r="C2" s="77"/>
      <c r="D2" s="78"/>
      <c r="E2" s="79" t="s">
        <v>2</v>
      </c>
      <c r="F2" s="77"/>
      <c r="G2" s="80"/>
    </row>
    <row r="3" spans="1:16" ht="23.15" thickBot="1" x14ac:dyDescent="0.6">
      <c r="A3" s="74"/>
      <c r="B3" s="3" t="s">
        <v>10</v>
      </c>
      <c r="C3" s="4" t="s">
        <v>3</v>
      </c>
      <c r="D3" s="5" t="s">
        <v>11</v>
      </c>
      <c r="E3" s="6" t="s">
        <v>12</v>
      </c>
      <c r="F3" s="4" t="s">
        <v>3</v>
      </c>
      <c r="G3" s="7" t="s">
        <v>11</v>
      </c>
    </row>
    <row r="4" spans="1:16" s="17" customFormat="1" ht="21.65" customHeight="1" x14ac:dyDescent="0.55000000000000004">
      <c r="A4" s="8" t="s">
        <v>4</v>
      </c>
      <c r="B4" s="9">
        <v>1971751</v>
      </c>
      <c r="C4" s="10">
        <v>46419332</v>
      </c>
      <c r="D4" s="11">
        <f>C4/B4</f>
        <v>23.542187629168186</v>
      </c>
      <c r="E4" s="12">
        <v>767882</v>
      </c>
      <c r="F4" s="13">
        <v>22417915</v>
      </c>
      <c r="G4" s="14">
        <f>F4/E4</f>
        <v>29.194479099653332</v>
      </c>
      <c r="H4" s="15"/>
      <c r="I4" s="16"/>
    </row>
    <row r="5" spans="1:16" s="17" customFormat="1" ht="21" customHeight="1" x14ac:dyDescent="0.55000000000000004">
      <c r="A5" s="18" t="s">
        <v>5</v>
      </c>
      <c r="B5" s="19">
        <v>1057611</v>
      </c>
      <c r="C5" s="20">
        <v>20072437</v>
      </c>
      <c r="D5" s="21">
        <f t="shared" ref="D5:D35" si="0">C5/B5</f>
        <v>18.979035770240664</v>
      </c>
      <c r="E5" s="22">
        <v>3052706</v>
      </c>
      <c r="F5" s="23">
        <v>61044093</v>
      </c>
      <c r="G5" s="24">
        <f t="shared" ref="G5:G35" si="1">F5/E5</f>
        <v>19.996715373180386</v>
      </c>
      <c r="H5" s="15"/>
    </row>
    <row r="6" spans="1:16" s="17" customFormat="1" ht="23.15" thickBot="1" x14ac:dyDescent="0.6">
      <c r="A6" s="25" t="s">
        <v>6</v>
      </c>
      <c r="B6" s="26">
        <v>386487</v>
      </c>
      <c r="C6" s="27">
        <v>7161616</v>
      </c>
      <c r="D6" s="28">
        <f t="shared" si="0"/>
        <v>18.530030764294789</v>
      </c>
      <c r="E6" s="29">
        <v>4558013</v>
      </c>
      <c r="F6" s="30">
        <v>73317487</v>
      </c>
      <c r="G6" s="31">
        <f t="shared" si="1"/>
        <v>16.085405416790167</v>
      </c>
      <c r="H6" s="15"/>
    </row>
    <row r="7" spans="1:16" s="17" customFormat="1" x14ac:dyDescent="0.55000000000000004">
      <c r="A7" s="32">
        <v>43831</v>
      </c>
      <c r="B7" s="33" t="s">
        <v>9</v>
      </c>
      <c r="C7" s="33" t="s">
        <v>9</v>
      </c>
      <c r="D7" s="34" t="e">
        <f t="shared" si="0"/>
        <v>#VALUE!</v>
      </c>
      <c r="E7" s="35">
        <v>680661</v>
      </c>
      <c r="F7" s="36">
        <v>7828032</v>
      </c>
      <c r="G7" s="37">
        <f t="shared" si="1"/>
        <v>11.500632473433912</v>
      </c>
      <c r="H7" s="15"/>
      <c r="O7" s="38"/>
    </row>
    <row r="8" spans="1:16" s="17" customFormat="1" x14ac:dyDescent="0.55000000000000004">
      <c r="A8" s="39">
        <v>43863</v>
      </c>
      <c r="B8" s="40" t="s">
        <v>9</v>
      </c>
      <c r="C8" s="41">
        <v>313</v>
      </c>
      <c r="D8" s="21" t="e">
        <f t="shared" si="0"/>
        <v>#VALUE!</v>
      </c>
      <c r="E8" s="22">
        <v>154048</v>
      </c>
      <c r="F8" s="23">
        <v>1620742</v>
      </c>
      <c r="G8" s="24">
        <f t="shared" si="1"/>
        <v>10.521019422517657</v>
      </c>
      <c r="H8" s="15"/>
      <c r="O8" s="38"/>
    </row>
    <row r="9" spans="1:16" s="17" customFormat="1" x14ac:dyDescent="0.55000000000000004">
      <c r="A9" s="39">
        <v>43893</v>
      </c>
      <c r="B9" s="40" t="s">
        <v>9</v>
      </c>
      <c r="C9" s="41">
        <v>331</v>
      </c>
      <c r="D9" s="21" t="e">
        <f t="shared" si="0"/>
        <v>#VALUE!</v>
      </c>
      <c r="E9" s="22">
        <v>851268</v>
      </c>
      <c r="F9" s="23">
        <v>9773966</v>
      </c>
      <c r="G9" s="24">
        <f t="shared" si="1"/>
        <v>11.481655600821362</v>
      </c>
      <c r="H9" s="15"/>
      <c r="O9" s="38"/>
    </row>
    <row r="10" spans="1:16" s="17" customFormat="1" x14ac:dyDescent="0.55000000000000004">
      <c r="A10" s="39">
        <v>43925</v>
      </c>
      <c r="B10" s="40" t="s">
        <v>9</v>
      </c>
      <c r="C10" s="42" t="s">
        <v>9</v>
      </c>
      <c r="D10" s="21" t="e">
        <f t="shared" si="0"/>
        <v>#VALUE!</v>
      </c>
      <c r="E10" s="22">
        <v>412692</v>
      </c>
      <c r="F10" s="23">
        <v>5070011</v>
      </c>
      <c r="G10" s="24">
        <f t="shared" si="1"/>
        <v>12.285217547226503</v>
      </c>
      <c r="H10" s="15"/>
      <c r="O10" s="38"/>
      <c r="P10" s="38"/>
    </row>
    <row r="11" spans="1:16" s="17" customFormat="1" x14ac:dyDescent="0.55000000000000004">
      <c r="A11" s="39">
        <v>43956</v>
      </c>
      <c r="B11" s="19">
        <v>662</v>
      </c>
      <c r="C11" s="23">
        <v>3180</v>
      </c>
      <c r="D11" s="21">
        <f t="shared" si="0"/>
        <v>4.8036253776435043</v>
      </c>
      <c r="E11" s="22">
        <v>349097</v>
      </c>
      <c r="F11" s="23">
        <v>3415989</v>
      </c>
      <c r="G11" s="24">
        <f t="shared" si="1"/>
        <v>9.7852144246441526</v>
      </c>
      <c r="H11" s="15"/>
      <c r="O11" s="38"/>
    </row>
    <row r="12" spans="1:16" s="17" customFormat="1" x14ac:dyDescent="0.55000000000000004">
      <c r="A12" s="39">
        <v>43988</v>
      </c>
      <c r="B12" s="40" t="s">
        <v>9</v>
      </c>
      <c r="C12" s="23">
        <v>318</v>
      </c>
      <c r="D12" s="21" t="e">
        <f t="shared" si="0"/>
        <v>#VALUE!</v>
      </c>
      <c r="E12" s="22">
        <v>286338</v>
      </c>
      <c r="F12" s="23">
        <v>3230174</v>
      </c>
      <c r="G12" s="24">
        <f t="shared" si="1"/>
        <v>11.280982614951562</v>
      </c>
      <c r="H12" s="15"/>
      <c r="O12" s="38"/>
      <c r="P12" s="38"/>
    </row>
    <row r="13" spans="1:16" s="17" customFormat="1" x14ac:dyDescent="0.55000000000000004">
      <c r="A13" s="39">
        <v>44019</v>
      </c>
      <c r="B13" s="19">
        <v>20</v>
      </c>
      <c r="C13" s="23">
        <v>1376</v>
      </c>
      <c r="D13" s="21">
        <f t="shared" si="0"/>
        <v>68.8</v>
      </c>
      <c r="E13" s="22">
        <v>507452</v>
      </c>
      <c r="F13" s="23">
        <v>6371141</v>
      </c>
      <c r="G13" s="24">
        <f t="shared" si="1"/>
        <v>12.555159896896653</v>
      </c>
      <c r="H13" s="15"/>
      <c r="O13" s="38"/>
    </row>
    <row r="14" spans="1:16" s="17" customFormat="1" x14ac:dyDescent="0.55000000000000004">
      <c r="A14" s="39">
        <v>44051</v>
      </c>
      <c r="B14" s="43" t="s">
        <v>9</v>
      </c>
      <c r="C14" s="23">
        <v>102</v>
      </c>
      <c r="D14" s="21" t="e">
        <f t="shared" si="0"/>
        <v>#VALUE!</v>
      </c>
      <c r="E14" s="22">
        <v>685942</v>
      </c>
      <c r="F14" s="23">
        <v>7619813</v>
      </c>
      <c r="G14" s="24">
        <f t="shared" si="1"/>
        <v>11.108538331229171</v>
      </c>
      <c r="H14" s="15"/>
      <c r="O14" s="38"/>
    </row>
    <row r="15" spans="1:16" s="17" customFormat="1" x14ac:dyDescent="0.55000000000000004">
      <c r="A15" s="39">
        <v>44083</v>
      </c>
      <c r="B15" s="19">
        <v>1</v>
      </c>
      <c r="C15" s="23">
        <v>864</v>
      </c>
      <c r="D15" s="21">
        <f t="shared" si="0"/>
        <v>864</v>
      </c>
      <c r="E15" s="22">
        <v>815049</v>
      </c>
      <c r="F15" s="23">
        <v>7259146</v>
      </c>
      <c r="G15" s="24">
        <f t="shared" si="1"/>
        <v>8.9063921310252514</v>
      </c>
      <c r="H15" s="15"/>
      <c r="O15" s="38"/>
      <c r="P15" s="38"/>
    </row>
    <row r="16" spans="1:16" s="17" customFormat="1" x14ac:dyDescent="0.55000000000000004">
      <c r="A16" s="39">
        <v>44114</v>
      </c>
      <c r="B16" s="40" t="s">
        <v>9</v>
      </c>
      <c r="C16" s="44" t="s">
        <v>9</v>
      </c>
      <c r="D16" s="21" t="e">
        <f>C16/B16</f>
        <v>#VALUE!</v>
      </c>
      <c r="E16" s="45">
        <v>1001109</v>
      </c>
      <c r="F16" s="23">
        <v>10093057</v>
      </c>
      <c r="G16" s="24">
        <f t="shared" si="1"/>
        <v>10.081876199294982</v>
      </c>
      <c r="H16" s="15"/>
      <c r="O16" s="38"/>
      <c r="P16" s="38"/>
    </row>
    <row r="17" spans="1:18" s="17" customFormat="1" x14ac:dyDescent="0.55000000000000004">
      <c r="A17" s="39">
        <v>44146</v>
      </c>
      <c r="B17" s="19">
        <v>543</v>
      </c>
      <c r="C17" s="23">
        <v>6784</v>
      </c>
      <c r="D17" s="46">
        <f>C17/B17</f>
        <v>12.493554327808472</v>
      </c>
      <c r="E17" s="22">
        <v>1053361</v>
      </c>
      <c r="F17" s="23">
        <v>10586607</v>
      </c>
      <c r="G17" s="24">
        <f t="shared" si="1"/>
        <v>10.050312286101345</v>
      </c>
      <c r="H17" s="15"/>
      <c r="K17" s="38"/>
      <c r="O17" s="38"/>
    </row>
    <row r="18" spans="1:18" s="17" customFormat="1" x14ac:dyDescent="0.55000000000000004">
      <c r="A18" s="39">
        <v>44177</v>
      </c>
      <c r="B18" s="47" t="s">
        <v>9</v>
      </c>
      <c r="C18" s="48">
        <v>1035</v>
      </c>
      <c r="D18" s="49" t="e">
        <f>C18/B18</f>
        <v>#VALUE!</v>
      </c>
      <c r="E18" s="50">
        <v>983302</v>
      </c>
      <c r="F18" s="23">
        <v>9921803</v>
      </c>
      <c r="G18" s="24">
        <f t="shared" si="1"/>
        <v>10.090290673668923</v>
      </c>
      <c r="H18" s="15"/>
      <c r="K18" s="38"/>
    </row>
    <row r="19" spans="1:18" s="17" customFormat="1" ht="23.15" thickBot="1" x14ac:dyDescent="0.6">
      <c r="A19" s="25" t="s">
        <v>8</v>
      </c>
      <c r="B19" s="29">
        <f>SUM(B7:B18)</f>
        <v>1226</v>
      </c>
      <c r="C19" s="51">
        <f>SUM(C7:C18)</f>
        <v>14303</v>
      </c>
      <c r="D19" s="28">
        <f t="shared" si="0"/>
        <v>11.666394779771615</v>
      </c>
      <c r="E19" s="52">
        <f>SUM(E7:E18)</f>
        <v>7780319</v>
      </c>
      <c r="F19" s="53">
        <f>SUM(F7:F18)</f>
        <v>82790481</v>
      </c>
      <c r="G19" s="54">
        <f t="shared" si="1"/>
        <v>10.641013691083874</v>
      </c>
      <c r="H19" s="15"/>
    </row>
    <row r="20" spans="1:18" s="17" customFormat="1" x14ac:dyDescent="0.55000000000000004">
      <c r="A20" s="55">
        <v>44197</v>
      </c>
      <c r="B20" s="56">
        <v>1</v>
      </c>
      <c r="C20" s="48">
        <v>1268</v>
      </c>
      <c r="D20" s="34">
        <f t="shared" si="0"/>
        <v>1268</v>
      </c>
      <c r="E20" s="12">
        <v>985759</v>
      </c>
      <c r="F20" s="13">
        <v>9996845</v>
      </c>
      <c r="G20" s="14">
        <f t="shared" si="1"/>
        <v>10.141266780217071</v>
      </c>
      <c r="H20" s="15"/>
      <c r="O20" s="38"/>
    </row>
    <row r="21" spans="1:18" s="17" customFormat="1" x14ac:dyDescent="0.55000000000000004">
      <c r="A21" s="57">
        <v>44228</v>
      </c>
      <c r="B21" s="40" t="s">
        <v>9</v>
      </c>
      <c r="C21" s="44" t="s">
        <v>9</v>
      </c>
      <c r="D21" s="21" t="e">
        <f t="shared" si="0"/>
        <v>#VALUE!</v>
      </c>
      <c r="E21" s="22">
        <v>861014</v>
      </c>
      <c r="F21" s="23">
        <v>9076865</v>
      </c>
      <c r="G21" s="24">
        <f t="shared" si="1"/>
        <v>10.542064356677127</v>
      </c>
      <c r="H21" s="15"/>
      <c r="O21" s="38"/>
      <c r="R21" s="38"/>
    </row>
    <row r="22" spans="1:18" s="17" customFormat="1" x14ac:dyDescent="0.55000000000000004">
      <c r="A22" s="57">
        <v>44256</v>
      </c>
      <c r="B22" s="19">
        <v>32740</v>
      </c>
      <c r="C22" s="23">
        <v>508619</v>
      </c>
      <c r="D22" s="21">
        <f t="shared" si="0"/>
        <v>15.535094685400122</v>
      </c>
      <c r="E22" s="22">
        <v>1144973</v>
      </c>
      <c r="F22" s="23">
        <v>13860570</v>
      </c>
      <c r="G22" s="24">
        <f t="shared" si="1"/>
        <v>12.105586769294996</v>
      </c>
      <c r="H22" s="15"/>
      <c r="O22" s="38"/>
      <c r="R22" s="38"/>
    </row>
    <row r="23" spans="1:18" s="17" customFormat="1" x14ac:dyDescent="0.55000000000000004">
      <c r="A23" s="57">
        <v>44287</v>
      </c>
      <c r="B23" s="19">
        <v>24000</v>
      </c>
      <c r="C23" s="23">
        <v>454493</v>
      </c>
      <c r="D23" s="21">
        <f t="shared" si="0"/>
        <v>18.937208333333334</v>
      </c>
      <c r="E23" s="22">
        <v>1563869</v>
      </c>
      <c r="F23" s="23">
        <v>19425015</v>
      </c>
      <c r="G23" s="24">
        <f t="shared" si="1"/>
        <v>12.4211267056256</v>
      </c>
      <c r="H23" s="15"/>
      <c r="O23" s="38"/>
      <c r="R23" s="38"/>
    </row>
    <row r="24" spans="1:18" s="17" customFormat="1" x14ac:dyDescent="0.55000000000000004">
      <c r="A24" s="57">
        <v>44318</v>
      </c>
      <c r="B24" s="19">
        <v>25825</v>
      </c>
      <c r="C24" s="23">
        <v>562877</v>
      </c>
      <c r="D24" s="21">
        <f t="shared" si="0"/>
        <v>21.795818005808325</v>
      </c>
      <c r="E24" s="22">
        <v>1537508</v>
      </c>
      <c r="F24" s="23">
        <v>22422755</v>
      </c>
      <c r="G24" s="24">
        <f t="shared" si="1"/>
        <v>14.583829807714821</v>
      </c>
      <c r="H24" s="15"/>
      <c r="O24" s="38"/>
      <c r="R24" s="38"/>
    </row>
    <row r="25" spans="1:18" s="17" customFormat="1" x14ac:dyDescent="0.55000000000000004">
      <c r="A25" s="57">
        <v>44349</v>
      </c>
      <c r="B25" s="19">
        <v>54176</v>
      </c>
      <c r="C25" s="23">
        <v>1088989</v>
      </c>
      <c r="D25" s="21">
        <f t="shared" si="0"/>
        <v>20.100948759598346</v>
      </c>
      <c r="E25" s="22">
        <v>969584</v>
      </c>
      <c r="F25" s="23">
        <v>19610477</v>
      </c>
      <c r="G25" s="24">
        <f t="shared" si="1"/>
        <v>20.22566069572105</v>
      </c>
      <c r="H25" s="15"/>
      <c r="O25" s="38"/>
      <c r="R25" s="38"/>
    </row>
    <row r="26" spans="1:18" s="17" customFormat="1" x14ac:dyDescent="0.55000000000000004">
      <c r="A26" s="57">
        <v>44379</v>
      </c>
      <c r="B26" s="19">
        <v>43015</v>
      </c>
      <c r="C26" s="23">
        <v>964693</v>
      </c>
      <c r="D26" s="21">
        <f t="shared" si="0"/>
        <v>22.426897593862606</v>
      </c>
      <c r="E26" s="22">
        <v>900466</v>
      </c>
      <c r="F26" s="23">
        <v>16606077</v>
      </c>
      <c r="G26" s="24">
        <f t="shared" si="1"/>
        <v>18.44164799115125</v>
      </c>
      <c r="H26" s="15"/>
      <c r="O26" s="38"/>
      <c r="R26" s="38"/>
    </row>
    <row r="27" spans="1:18" s="17" customFormat="1" x14ac:dyDescent="0.55000000000000004">
      <c r="A27" s="57">
        <v>44411</v>
      </c>
      <c r="B27" s="19">
        <v>49202</v>
      </c>
      <c r="C27" s="23">
        <v>1211915</v>
      </c>
      <c r="D27" s="21">
        <f t="shared" si="0"/>
        <v>24.631417422056014</v>
      </c>
      <c r="E27" s="22">
        <v>985827</v>
      </c>
      <c r="F27" s="23">
        <v>20536768</v>
      </c>
      <c r="G27" s="24">
        <f t="shared" si="1"/>
        <v>20.832020222615125</v>
      </c>
      <c r="H27" s="15"/>
      <c r="O27" s="38"/>
      <c r="R27" s="38"/>
    </row>
    <row r="28" spans="1:18" s="17" customFormat="1" x14ac:dyDescent="0.55000000000000004">
      <c r="A28" s="57">
        <v>44443</v>
      </c>
      <c r="B28" s="19">
        <v>57976</v>
      </c>
      <c r="C28" s="23">
        <v>1243482</v>
      </c>
      <c r="D28" s="21">
        <f t="shared" si="0"/>
        <v>21.448219953084035</v>
      </c>
      <c r="E28" s="22">
        <v>1390417</v>
      </c>
      <c r="F28" s="23">
        <v>37031346</v>
      </c>
      <c r="G28" s="24">
        <f t="shared" si="1"/>
        <v>26.633266135267334</v>
      </c>
      <c r="H28" s="15"/>
      <c r="O28" s="38"/>
      <c r="R28" s="38"/>
    </row>
    <row r="29" spans="1:18" s="17" customFormat="1" x14ac:dyDescent="0.55000000000000004">
      <c r="A29" s="57">
        <v>44474</v>
      </c>
      <c r="B29" s="19">
        <v>72000</v>
      </c>
      <c r="C29" s="48">
        <v>1933883</v>
      </c>
      <c r="D29" s="21">
        <f t="shared" si="0"/>
        <v>26.85948611111111</v>
      </c>
      <c r="E29" s="22">
        <v>925395</v>
      </c>
      <c r="F29" s="23">
        <v>20525337</v>
      </c>
      <c r="G29" s="24">
        <f t="shared" si="1"/>
        <v>22.180082019029712</v>
      </c>
      <c r="H29" s="15"/>
      <c r="O29" s="38"/>
      <c r="R29" s="38"/>
    </row>
    <row r="30" spans="1:18" s="17" customFormat="1" x14ac:dyDescent="0.55000000000000004">
      <c r="A30" s="57">
        <v>44506</v>
      </c>
      <c r="B30" s="19">
        <v>54000</v>
      </c>
      <c r="C30" s="23">
        <v>1360369</v>
      </c>
      <c r="D30" s="21">
        <f t="shared" si="0"/>
        <v>25.19201851851852</v>
      </c>
      <c r="E30" s="22">
        <v>586843</v>
      </c>
      <c r="F30" s="58">
        <v>22469414</v>
      </c>
      <c r="G30" s="24">
        <f t="shared" si="1"/>
        <v>38.288629156350169</v>
      </c>
      <c r="H30" s="15"/>
    </row>
    <row r="31" spans="1:18" s="17" customFormat="1" x14ac:dyDescent="0.55000000000000004">
      <c r="A31" s="57">
        <v>44537</v>
      </c>
      <c r="B31" s="59">
        <v>176501</v>
      </c>
      <c r="C31" s="60">
        <v>6006013</v>
      </c>
      <c r="D31" s="21">
        <f t="shared" si="0"/>
        <v>34.028209471901008</v>
      </c>
      <c r="E31" s="22">
        <v>1199185</v>
      </c>
      <c r="F31" s="58">
        <v>28665670</v>
      </c>
      <c r="G31" s="24">
        <f t="shared" si="1"/>
        <v>23.904293332555028</v>
      </c>
      <c r="H31" s="15"/>
    </row>
    <row r="32" spans="1:18" s="17" customFormat="1" ht="30.65" customHeight="1" thickBot="1" x14ac:dyDescent="0.6">
      <c r="A32" s="61" t="s">
        <v>7</v>
      </c>
      <c r="B32" s="62">
        <f>SUM(B20:B31)</f>
        <v>589436</v>
      </c>
      <c r="C32" s="63">
        <f>SUM(C20:C31)</f>
        <v>15336601</v>
      </c>
      <c r="D32" s="64">
        <f t="shared" si="0"/>
        <v>26.019111489627374</v>
      </c>
      <c r="E32" s="52">
        <f>SUM(E20:E31)</f>
        <v>13050840</v>
      </c>
      <c r="F32" s="65">
        <f>SUM(F20:F31)</f>
        <v>240227139</v>
      </c>
      <c r="G32" s="54">
        <f t="shared" si="1"/>
        <v>18.407025065053283</v>
      </c>
      <c r="H32" s="15"/>
    </row>
    <row r="33" spans="1:8" s="17" customFormat="1" x14ac:dyDescent="0.55000000000000004">
      <c r="A33" s="66">
        <v>44562</v>
      </c>
      <c r="B33" s="12">
        <v>67000</v>
      </c>
      <c r="C33" s="13">
        <v>2298811</v>
      </c>
      <c r="D33" s="67">
        <f t="shared" si="0"/>
        <v>34.310611940298507</v>
      </c>
      <c r="E33" s="9">
        <v>1305859</v>
      </c>
      <c r="F33" s="13">
        <v>33157673</v>
      </c>
      <c r="G33" s="67">
        <f t="shared" si="1"/>
        <v>25.391464928449395</v>
      </c>
      <c r="H33" s="15"/>
    </row>
    <row r="34" spans="1:8" s="17" customFormat="1" x14ac:dyDescent="0.55000000000000004">
      <c r="A34" s="68">
        <v>44594</v>
      </c>
      <c r="B34" s="69">
        <v>55000</v>
      </c>
      <c r="C34" s="23">
        <v>1851092</v>
      </c>
      <c r="D34" s="54">
        <f t="shared" si="0"/>
        <v>33.656218181818183</v>
      </c>
      <c r="E34" s="19">
        <v>1285013</v>
      </c>
      <c r="F34" s="23">
        <v>27783191</v>
      </c>
      <c r="G34" s="54">
        <f t="shared" si="1"/>
        <v>21.620941578022947</v>
      </c>
      <c r="H34" s="70"/>
    </row>
    <row r="35" spans="1:8" s="17" customFormat="1" ht="23.15" thickBot="1" x14ac:dyDescent="0.6">
      <c r="A35" s="71">
        <v>44623</v>
      </c>
      <c r="B35" s="29">
        <v>81000</v>
      </c>
      <c r="C35" s="30">
        <v>2723116</v>
      </c>
      <c r="D35" s="31">
        <f t="shared" si="0"/>
        <v>33.618716049382719</v>
      </c>
      <c r="E35" s="26">
        <v>1328284</v>
      </c>
      <c r="F35" s="30">
        <v>34093506</v>
      </c>
      <c r="G35" s="31">
        <f t="shared" si="1"/>
        <v>25.66733168509144</v>
      </c>
      <c r="H35" s="70"/>
    </row>
    <row r="36" spans="1:8" s="17" customFormat="1" x14ac:dyDescent="0.55000000000000004">
      <c r="A36" s="72"/>
      <c r="H36" s="15"/>
    </row>
  </sheetData>
  <mergeCells count="4">
    <mergeCell ref="A2:A3"/>
    <mergeCell ref="A1:G1"/>
    <mergeCell ref="B2:D2"/>
    <mergeCell ref="E2:G2"/>
  </mergeCells>
  <phoneticPr fontId="2" type="noConversion"/>
  <pageMargins left="0.7" right="0.7" top="0.75" bottom="0.75" header="0.3" footer="0.3"/>
  <pageSetup paperSize="9" orientation="portrait" horizontalDpi="1200" verticalDpi="1200" r:id="rId1"/>
  <ignoredErrors>
    <ignoredError sqref="B32 E32:F32 E19:F19" formulaRange="1"/>
    <ignoredError sqref="D17:D1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2022-04-27T15:31:38Z</dcterms:modified>
</cp:coreProperties>
</file>